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ormato 6d CSPxC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<sst xmlns="http://schemas.openxmlformats.org/spreadsheetml/2006/main" count="36" uniqueCount="31">
  <si>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</si>
  <si>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</si>
  <si>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</si>
  <si>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</si>
  <si>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</si>
  <si>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</si>
  <si>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</si>
  <si>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</si>
  <si>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</si>
  <si>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</si>
  <si>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</si>
  <si>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</si>
  <si>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</si>
  <si>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</si>
  <si>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</si>
  <si>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</si>
  <si>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</si>
  <si>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</si>
  <si>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</si>
  <si>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</si>
  <si>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</si>
  <si>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</si>
  <si>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</si>
  <si>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</si>
  <si>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</si>
  <si>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</si>
  <si>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</si>
  <si>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</si>
  <si>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</si>
  <si>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Cuenta Pública 2020
Nombre del Ente Público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</si>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</sst>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 wrapText="1" indent="1"/>
      <protection/>
    </xf>
    <xf numFmtId="4" fontId="42" fillId="0" borderId="11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4" fontId="44" fillId="0" borderId="11" xfId="49" applyNumberFormat="1" applyFont="1" applyBorder="1" applyAlignment="1" applyProtection="1">
      <alignment horizontal="right" vertical="center" wrapText="1"/>
      <protection/>
    </xf>
    <xf numFmtId="4" fontId="44" fillId="0" borderId="12" xfId="49" applyNumberFormat="1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left" vertical="center" wrapText="1" indent="1"/>
      <protection/>
    </xf>
    <xf numFmtId="4" fontId="45" fillId="0" borderId="11" xfId="49" applyNumberFormat="1" applyFont="1" applyBorder="1" applyAlignment="1" applyProtection="1">
      <alignment horizontal="right" vertical="center" wrapText="1"/>
      <protection/>
    </xf>
    <xf numFmtId="49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4" fontId="45" fillId="0" borderId="11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 applyProtection="1">
      <alignment horizontal="right" vertical="center" wrapText="1"/>
      <protection/>
    </xf>
    <xf numFmtId="4" fontId="45" fillId="0" borderId="12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" fontId="44" fillId="0" borderId="11" xfId="0" applyNumberFormat="1" applyFont="1" applyBorder="1" applyAlignment="1" applyProtection="1">
      <alignment horizontal="right" vertical="center" wrapText="1"/>
      <protection/>
    </xf>
    <xf numFmtId="4" fontId="44" fillId="0" borderId="12" xfId="0" applyNumberFormat="1" applyFont="1" applyBorder="1" applyAlignment="1" applyProtection="1">
      <alignment horizontal="right" vertical="center" wrapText="1"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4" fontId="44" fillId="0" borderId="14" xfId="0" applyNumberFormat="1" applyFont="1" applyBorder="1" applyAlignment="1" applyProtection="1">
      <alignment horizontal="right" vertical="center" wrapText="1"/>
      <protection/>
    </xf>
    <xf numFmtId="4" fontId="44" fillId="0" borderId="15" xfId="0" applyNumberFormat="1" applyFont="1" applyBorder="1" applyAlignment="1" applyProtection="1">
      <alignment horizontal="right" vertical="center" wrapText="1"/>
      <protection/>
    </xf>
    <xf numFmtId="4" fontId="45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49" applyNumberFormat="1" applyFont="1" applyFill="1" applyBorder="1" applyAlignment="1" applyProtection="1">
      <alignment horizontal="right" vertical="center" wrapText="1"/>
      <protection/>
    </xf>
    <xf numFmtId="4" fontId="45" fillId="0" borderId="11" xfId="0" applyNumberFormat="1" applyFont="1" applyFill="1" applyBorder="1" applyAlignment="1" applyProtection="1">
      <alignment horizontal="right" vertical="center" wrapText="1"/>
      <protection/>
    </xf>
    <xf numFmtId="4" fontId="45" fillId="0" borderId="12" xfId="49" applyNumberFormat="1" applyFont="1" applyFill="1" applyBorder="1" applyAlignment="1" applyProtection="1">
      <alignment horizontal="right" vertical="center" wrapText="1"/>
      <protection/>
    </xf>
    <xf numFmtId="4" fontId="45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47" fillId="33" borderId="16" xfId="47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4" fontId="47" fillId="33" borderId="18" xfId="47" applyNumberFormat="1" applyFont="1" applyFill="1" applyBorder="1" applyAlignment="1">
      <alignment horizontal="center" vertical="center" wrapText="1"/>
    </xf>
    <xf numFmtId="164" fontId="47" fillId="33" borderId="13" xfId="47" applyNumberFormat="1" applyFont="1" applyFill="1" applyBorder="1" applyAlignment="1">
      <alignment horizontal="center" vertical="center" wrapText="1"/>
    </xf>
    <xf numFmtId="164" fontId="47" fillId="33" borderId="19" xfId="47" applyNumberFormat="1" applyFont="1" applyFill="1" applyBorder="1" applyAlignment="1">
      <alignment horizontal="center" vertical="center" wrapText="1"/>
    </xf>
    <xf numFmtId="164" fontId="47" fillId="33" borderId="20" xfId="47" applyNumberFormat="1" applyFont="1" applyFill="1" applyBorder="1" applyAlignment="1">
      <alignment horizontal="center" vertical="center" wrapText="1"/>
    </xf>
    <xf numFmtId="164" fontId="47" fillId="33" borderId="21" xfId="47" applyNumberFormat="1" applyFont="1" applyFill="1" applyBorder="1" applyAlignment="1">
      <alignment horizontal="center" vertical="center" wrapText="1"/>
    </xf>
    <xf numFmtId="164" fontId="47" fillId="33" borderId="22" xfId="47" applyNumberFormat="1" applyFont="1" applyFill="1" applyBorder="1" applyAlignment="1">
      <alignment horizontal="center" vertical="center" wrapText="1"/>
    </xf>
    <xf numFmtId="164" fontId="47" fillId="33" borderId="11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36</xdr:row>
      <xdr:rowOff>9525</xdr:rowOff>
    </xdr:from>
    <xdr:to>
      <xdr:col>2</xdr:col>
      <xdr:colOff>209550</xdr:colOff>
      <xdr:row>43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371600" y="78390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266700</xdr:colOff>
      <xdr:row>36</xdr:row>
      <xdr:rowOff>9525</xdr:rowOff>
    </xdr:from>
    <xdr:to>
      <xdr:col>5</xdr:col>
      <xdr:colOff>1019175</xdr:colOff>
      <xdr:row>43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753100" y="78390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2209800</xdr:colOff>
      <xdr:row>40</xdr:row>
      <xdr:rowOff>104775</xdr:rowOff>
    </xdr:from>
    <xdr:to>
      <xdr:col>1</xdr:col>
      <xdr:colOff>581025</xdr:colOff>
      <xdr:row>40</xdr:row>
      <xdr:rowOff>104775</xdr:rowOff>
    </xdr:to>
    <xdr:sp>
      <xdr:nvSpPr>
        <xdr:cNvPr id="3" name="3 Conector recto"/>
        <xdr:cNvSpPr>
          <a:spLocks/>
        </xdr:cNvSpPr>
      </xdr:nvSpPr>
      <xdr:spPr>
        <a:xfrm>
          <a:off x="2209800" y="8696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1038225</xdr:colOff>
      <xdr:row>40</xdr:row>
      <xdr:rowOff>104775</xdr:rowOff>
    </xdr:from>
    <xdr:to>
      <xdr:col>5</xdr:col>
      <xdr:colOff>133350</xdr:colOff>
      <xdr:row>40</xdr:row>
      <xdr:rowOff>104775</xdr:rowOff>
    </xdr:to>
    <xdr:sp>
      <xdr:nvSpPr>
        <xdr:cNvPr id="4" name="4 Conector recto"/>
        <xdr:cNvSpPr>
          <a:spLocks/>
        </xdr:cNvSpPr>
      </xdr:nvSpPr>
      <xdr:spPr>
        <a:xfrm>
          <a:off x="6524625" y="8696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3</xdr:row>
      <xdr:rowOff>114300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1104900</xdr:colOff>
      <xdr:row>3</xdr:row>
      <xdr:rowOff>38100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143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9">
      <selection activeCell="C23" sqref="C23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spans="1:7" ht="30.75" customHeight="1">
      <c r="A1" s="36" t="s">
        <v>29</v>
      </c>
      <c r="B1" s="37"/>
      <c r="C1" s="37"/>
      <c r="D1" s="37"/>
      <c r="E1" s="37"/>
      <c r="F1" s="37"/>
      <c r="G1" s="37"/>
    </row>
    <row r="2" spans="1:7" ht="15">
      <c r="A2" s="38" t="s">
        <v>0</v>
      </c>
      <c r="B2" s="38"/>
      <c r="C2" s="38"/>
      <c r="D2" s="38"/>
      <c r="E2" s="38"/>
      <c r="F2" s="38"/>
      <c r="G2" s="38"/>
    </row>
    <row r="3" spans="1:7" ht="15">
      <c r="A3" s="38" t="s">
        <v>1</v>
      </c>
      <c r="B3" s="38"/>
      <c r="C3" s="38"/>
      <c r="D3" s="38"/>
      <c r="E3" s="38"/>
      <c r="F3" s="38"/>
      <c r="G3" s="38"/>
    </row>
    <row r="4" spans="1:7" ht="15">
      <c r="A4" s="38" t="s">
        <v>30</v>
      </c>
      <c r="B4" s="38"/>
      <c r="C4" s="38"/>
      <c r="D4" s="38"/>
      <c r="E4" s="38"/>
      <c r="F4" s="38"/>
      <c r="G4" s="38"/>
    </row>
    <row r="5" spans="1:8" ht="15.75" thickBot="1">
      <c r="A5" s="39" t="s">
        <v>2</v>
      </c>
      <c r="B5" s="39"/>
      <c r="C5" s="39"/>
      <c r="D5" s="39"/>
      <c r="E5" s="39"/>
      <c r="F5" s="39"/>
      <c r="G5" s="39"/>
      <c r="H5" s="34"/>
    </row>
    <row r="6" spans="1:7" ht="18" customHeight="1" thickBot="1">
      <c r="A6" s="40" t="s">
        <v>3</v>
      </c>
      <c r="B6" s="42" t="s">
        <v>4</v>
      </c>
      <c r="C6" s="43"/>
      <c r="D6" s="43"/>
      <c r="E6" s="43"/>
      <c r="F6" s="44"/>
      <c r="G6" s="45" t="s">
        <v>5</v>
      </c>
    </row>
    <row r="7" spans="1:7" ht="32.25" customHeight="1" thickBot="1">
      <c r="A7" s="41"/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46"/>
    </row>
    <row r="8" spans="1:8" s="6" customFormat="1" ht="14.25">
      <c r="A8" s="3" t="s">
        <v>11</v>
      </c>
      <c r="B8" s="4">
        <f aca="true" t="shared" si="0" ref="B8:G8">SUM(B10,B11,B12,B15,B16,B19)</f>
        <v>51857837.2</v>
      </c>
      <c r="C8" s="4">
        <f t="shared" si="0"/>
        <v>7851111.79</v>
      </c>
      <c r="D8" s="4">
        <f t="shared" si="0"/>
        <v>59708948.99</v>
      </c>
      <c r="E8" s="4">
        <f t="shared" si="0"/>
        <v>32469415.8</v>
      </c>
      <c r="F8" s="4">
        <f t="shared" si="0"/>
        <v>31559179.450000007</v>
      </c>
      <c r="G8" s="4">
        <f t="shared" si="0"/>
        <v>27239533.19</v>
      </c>
      <c r="H8" s="5"/>
    </row>
    <row r="9" spans="1:7" ht="6.75" customHeight="1">
      <c r="A9" s="7"/>
      <c r="B9" s="8"/>
      <c r="C9" s="9"/>
      <c r="D9" s="9"/>
      <c r="E9" s="9"/>
      <c r="F9" s="9"/>
      <c r="G9" s="9"/>
    </row>
    <row r="10" spans="1:7" ht="17.25" customHeight="1">
      <c r="A10" s="10" t="s">
        <v>12</v>
      </c>
      <c r="B10" s="26">
        <v>51857837.2</v>
      </c>
      <c r="C10" s="26">
        <v>7851111.79</v>
      </c>
      <c r="D10" s="11">
        <f>SUM(B10:C10)</f>
        <v>59708948.99</v>
      </c>
      <c r="E10" s="27">
        <v>32469415.8</v>
      </c>
      <c r="F10" s="27">
        <v>31559179.450000007</v>
      </c>
      <c r="G10" s="29">
        <f>IF(B10&gt;=0,IF(OR(A10="",E10="",F10=""),"",IF(OR(D10&lt;E10,F10&gt;E10),"Error",D10-E10)),0)</f>
        <v>27239533.19</v>
      </c>
    </row>
    <row r="11" spans="1:7" ht="17.25" customHeight="1">
      <c r="A11" s="10" t="s">
        <v>13</v>
      </c>
      <c r="B11" s="26">
        <v>0</v>
      </c>
      <c r="C11" s="26">
        <v>0</v>
      </c>
      <c r="D11" s="11">
        <f>SUM(B11:C11)</f>
        <v>0</v>
      </c>
      <c r="E11" s="27">
        <v>0</v>
      </c>
      <c r="F11" s="27">
        <v>0</v>
      </c>
      <c r="G11" s="29">
        <f>IF(B11&gt;=0,IF(OR(A11="",E11="",F11=""),"",IF(OR(D11&lt;E11,F11&gt;E11),"Error",D11-E11)),0)</f>
        <v>0</v>
      </c>
    </row>
    <row r="12" spans="1:8" s="13" customFormat="1" ht="14.25">
      <c r="A12" s="10" t="s">
        <v>14</v>
      </c>
      <c r="B12" s="11">
        <f aca="true" t="shared" si="1" ref="B12:G12">SUM(B13:B14)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29">
        <f t="shared" si="1"/>
        <v>0</v>
      </c>
      <c r="H12" s="12"/>
    </row>
    <row r="13" spans="1:7" ht="17.25" customHeight="1">
      <c r="A13" s="14" t="s">
        <v>15</v>
      </c>
      <c r="B13" s="27">
        <v>0</v>
      </c>
      <c r="C13" s="27">
        <v>0</v>
      </c>
      <c r="D13" s="15">
        <f aca="true" t="shared" si="2" ref="D13:D19">SUM(B13:C13)</f>
        <v>0</v>
      </c>
      <c r="E13" s="27">
        <v>0</v>
      </c>
      <c r="F13" s="27">
        <v>0</v>
      </c>
      <c r="G13" s="29">
        <f aca="true" t="shared" si="3" ref="G13:G19">IF(B13&gt;=0,IF(OR(A13="",E13="",F13=""),"",IF(OR(D13&lt;E13,F13&gt;E13),"Error",D13-E13)),0)</f>
        <v>0</v>
      </c>
    </row>
    <row r="14" spans="1:7" ht="17.25" customHeight="1">
      <c r="A14" s="14" t="s">
        <v>16</v>
      </c>
      <c r="B14" s="27">
        <v>0</v>
      </c>
      <c r="C14" s="27">
        <v>0</v>
      </c>
      <c r="D14" s="15">
        <f t="shared" si="2"/>
        <v>0</v>
      </c>
      <c r="E14" s="27">
        <v>0</v>
      </c>
      <c r="F14" s="27">
        <v>0</v>
      </c>
      <c r="G14" s="29">
        <f t="shared" si="3"/>
        <v>0</v>
      </c>
    </row>
    <row r="15" spans="1:7" ht="17.25" customHeight="1">
      <c r="A15" s="10" t="s">
        <v>17</v>
      </c>
      <c r="B15" s="26">
        <v>0</v>
      </c>
      <c r="C15" s="28">
        <v>0</v>
      </c>
      <c r="D15" s="17">
        <f t="shared" si="2"/>
        <v>0</v>
      </c>
      <c r="E15" s="28">
        <v>0</v>
      </c>
      <c r="F15" s="28">
        <v>0</v>
      </c>
      <c r="G15" s="29">
        <f t="shared" si="3"/>
        <v>0</v>
      </c>
    </row>
    <row r="16" spans="1:8" s="19" customFormat="1" ht="25.5" customHeight="1">
      <c r="A16" s="10" t="s">
        <v>18</v>
      </c>
      <c r="B16" s="11">
        <f>SUM(B17:B18)</f>
        <v>0</v>
      </c>
      <c r="C16" s="11">
        <f>SUM(C17:C18)</f>
        <v>0</v>
      </c>
      <c r="D16" s="17">
        <f t="shared" si="2"/>
        <v>0</v>
      </c>
      <c r="E16" s="11">
        <f>SUM(E17:E18)</f>
        <v>0</v>
      </c>
      <c r="F16" s="17">
        <f>SUM(F17:F18)</f>
        <v>0</v>
      </c>
      <c r="G16" s="31">
        <f>SUM(G17:G18)</f>
        <v>0</v>
      </c>
      <c r="H16" s="18"/>
    </row>
    <row r="17" spans="1:7" ht="17.25" customHeight="1">
      <c r="A17" s="10" t="s">
        <v>19</v>
      </c>
      <c r="B17" s="27">
        <v>0</v>
      </c>
      <c r="C17" s="27">
        <v>0</v>
      </c>
      <c r="D17" s="16">
        <f t="shared" si="2"/>
        <v>0</v>
      </c>
      <c r="E17" s="27">
        <v>0</v>
      </c>
      <c r="F17" s="27">
        <v>0</v>
      </c>
      <c r="G17" s="29">
        <f t="shared" si="3"/>
        <v>0</v>
      </c>
    </row>
    <row r="18" spans="1:7" ht="17.25" customHeight="1">
      <c r="A18" s="10" t="s">
        <v>20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21</v>
      </c>
      <c r="B19" s="26">
        <v>0</v>
      </c>
      <c r="C19" s="28">
        <v>0</v>
      </c>
      <c r="D19" s="17">
        <f t="shared" si="2"/>
        <v>0</v>
      </c>
      <c r="E19" s="28">
        <v>0</v>
      </c>
      <c r="F19" s="28">
        <v>0</v>
      </c>
      <c r="G19" s="29">
        <f t="shared" si="3"/>
        <v>0</v>
      </c>
    </row>
    <row r="20" spans="1:7" ht="17.25" customHeight="1">
      <c r="A20" s="14"/>
      <c r="B20" s="15"/>
      <c r="C20" s="16"/>
      <c r="D20" s="16"/>
      <c r="E20" s="16"/>
      <c r="F20" s="16"/>
      <c r="G20" s="32"/>
    </row>
    <row r="21" spans="1:8" s="19" customFormat="1" ht="17.25" customHeight="1">
      <c r="A21" s="3" t="s">
        <v>22</v>
      </c>
      <c r="B21" s="4">
        <f aca="true" t="shared" si="4" ref="B21:G21">SUM(B23,B24,B25,B28,B29,B32)</f>
        <v>77786755.8</v>
      </c>
      <c r="C21" s="4">
        <f t="shared" si="4"/>
        <v>11776667.72</v>
      </c>
      <c r="D21" s="4">
        <f t="shared" si="4"/>
        <v>89563423.52</v>
      </c>
      <c r="E21" s="4">
        <f t="shared" si="4"/>
        <v>48704123.34000001</v>
      </c>
      <c r="F21" s="4">
        <f t="shared" si="4"/>
        <v>47338768.84000001</v>
      </c>
      <c r="G21" s="33">
        <f t="shared" si="4"/>
        <v>40859300.179999985</v>
      </c>
      <c r="H21" s="18"/>
    </row>
    <row r="22" spans="1:7" ht="6.75" customHeight="1">
      <c r="A22" s="7"/>
      <c r="B22" s="20"/>
      <c r="C22" s="21"/>
      <c r="D22" s="21"/>
      <c r="E22" s="21"/>
      <c r="F22" s="21"/>
      <c r="G22" s="21"/>
    </row>
    <row r="23" spans="1:7" ht="17.25" customHeight="1">
      <c r="A23" s="10" t="s">
        <v>12</v>
      </c>
      <c r="B23" s="26">
        <v>77786755.8</v>
      </c>
      <c r="C23" s="26">
        <v>11776667.72</v>
      </c>
      <c r="D23" s="11">
        <f aca="true" t="shared" si="5" ref="D23:D28">SUM(B23:C23)</f>
        <v>89563423.52</v>
      </c>
      <c r="E23" s="27">
        <v>48704123.34000001</v>
      </c>
      <c r="F23" s="27">
        <v>47338768.84000001</v>
      </c>
      <c r="G23" s="29">
        <f>IF(B23&gt;=0,IF(OR(A23="",E23="",F23=""),"",IF(OR(D23&lt;E23,F23&gt;E23),"Error",D23-E23)),0)</f>
        <v>40859300.179999985</v>
      </c>
    </row>
    <row r="24" spans="1:7" ht="17.25" customHeight="1">
      <c r="A24" s="10" t="s">
        <v>13</v>
      </c>
      <c r="B24" s="26">
        <v>0</v>
      </c>
      <c r="C24" s="26">
        <v>0</v>
      </c>
      <c r="D24" s="11">
        <f t="shared" si="5"/>
        <v>0</v>
      </c>
      <c r="E24" s="27">
        <v>0</v>
      </c>
      <c r="F24" s="27">
        <v>0</v>
      </c>
      <c r="G24" s="29">
        <f>IF(B24&gt;=0,IF(OR(A24="",E24="",F24=""),"",IF(OR(D24&lt;E24,F24&gt;E24),"Error",D24-E24)),0)</f>
        <v>0</v>
      </c>
    </row>
    <row r="25" spans="1:7" ht="17.25" customHeight="1">
      <c r="A25" s="10" t="s">
        <v>23</v>
      </c>
      <c r="B25" s="11">
        <v>0</v>
      </c>
      <c r="C25" s="11">
        <f>SUM(C26:C27)</f>
        <v>0</v>
      </c>
      <c r="D25" s="17">
        <f t="shared" si="5"/>
        <v>0</v>
      </c>
      <c r="E25" s="11">
        <f>SUM(E26:E27)</f>
        <v>0</v>
      </c>
      <c r="F25" s="11">
        <f>SUM(F26:F27)</f>
        <v>0</v>
      </c>
      <c r="G25" s="29">
        <f>SUM(G26:G27)</f>
        <v>0</v>
      </c>
    </row>
    <row r="26" spans="1:7" ht="17.25" customHeight="1">
      <c r="A26" s="14" t="s">
        <v>24</v>
      </c>
      <c r="B26" s="27">
        <v>0</v>
      </c>
      <c r="C26" s="27">
        <v>0</v>
      </c>
      <c r="D26" s="16">
        <f t="shared" si="5"/>
        <v>0</v>
      </c>
      <c r="E26" s="27">
        <v>0</v>
      </c>
      <c r="F26" s="27">
        <v>0</v>
      </c>
      <c r="G26" s="30">
        <f>IF(B26&gt;=0,IF(OR(A26="",E26="",F26=""),"",IF(OR(D26&lt;E26,F26&gt;E26),"Error",D26-E26)),0)</f>
        <v>0</v>
      </c>
    </row>
    <row r="27" spans="1:7" ht="17.25" customHeight="1">
      <c r="A27" s="14" t="s">
        <v>25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0" t="s">
        <v>17</v>
      </c>
      <c r="B28" s="26">
        <v>0</v>
      </c>
      <c r="C28" s="28">
        <v>0</v>
      </c>
      <c r="D28" s="17">
        <f t="shared" si="5"/>
        <v>0</v>
      </c>
      <c r="E28" s="28">
        <v>0</v>
      </c>
      <c r="F28" s="28">
        <v>0</v>
      </c>
      <c r="G28" s="30">
        <f>IF(B28&gt;=0,IF(OR(A28="",E28="",F28=""),"",IF(OR(D28&lt;E28,F28&gt;E28),"Error",D28-E28)),0)</f>
        <v>0</v>
      </c>
    </row>
    <row r="29" spans="1:7" ht="23.25" customHeight="1">
      <c r="A29" s="10" t="s">
        <v>18</v>
      </c>
      <c r="B29" s="11">
        <f aca="true" t="shared" si="6" ref="B29:G29">SUM(B30:B31)</f>
        <v>0</v>
      </c>
      <c r="C29" s="11">
        <f t="shared" si="6"/>
        <v>0</v>
      </c>
      <c r="D29" s="11">
        <f t="shared" si="6"/>
        <v>0</v>
      </c>
      <c r="E29" s="11">
        <f t="shared" si="6"/>
        <v>0</v>
      </c>
      <c r="F29" s="11">
        <f t="shared" si="6"/>
        <v>0</v>
      </c>
      <c r="G29" s="29">
        <f t="shared" si="6"/>
        <v>0</v>
      </c>
    </row>
    <row r="30" spans="1:7" ht="17.25" customHeight="1">
      <c r="A30" s="10" t="s">
        <v>26</v>
      </c>
      <c r="B30" s="27">
        <v>0</v>
      </c>
      <c r="C30" s="27">
        <v>0</v>
      </c>
      <c r="D30" s="15">
        <f>SUM(B30:C30)</f>
        <v>0</v>
      </c>
      <c r="E30" s="27">
        <v>0</v>
      </c>
      <c r="F30" s="27">
        <v>0</v>
      </c>
      <c r="G30" s="30">
        <f>IF(B30&gt;=0,IF(OR(A30="",E30="",F30=""),"",IF(OR(D30&lt;E30,F30&gt;E30),"Error",D30-E30)),0)</f>
        <v>0</v>
      </c>
    </row>
    <row r="31" spans="1:7" ht="17.25" customHeight="1">
      <c r="A31" s="10" t="s">
        <v>27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21</v>
      </c>
      <c r="B32" s="26">
        <v>0</v>
      </c>
      <c r="C32" s="28">
        <v>0</v>
      </c>
      <c r="D32" s="17">
        <f>SUM(B32:C32)</f>
        <v>0</v>
      </c>
      <c r="E32" s="28">
        <v>0</v>
      </c>
      <c r="F32" s="28">
        <v>0</v>
      </c>
      <c r="G32" s="15">
        <f>IF(B32&gt;=0,IF(OR(A32="",E32="",F32=""),"",IF(OR(D32&lt;E32,F32&gt;E32),"Error",D32-E32)),0)</f>
        <v>0</v>
      </c>
    </row>
    <row r="33" spans="1:7" ht="6.75" customHeight="1">
      <c r="A33" s="14"/>
      <c r="B33" s="15"/>
      <c r="C33" s="16"/>
      <c r="D33" s="16"/>
      <c r="E33" s="16"/>
      <c r="F33" s="16"/>
      <c r="G33" s="15"/>
    </row>
    <row r="34" spans="1:7" ht="17.25" customHeight="1">
      <c r="A34" s="22" t="s">
        <v>28</v>
      </c>
      <c r="B34" s="4">
        <f aca="true" t="shared" si="7" ref="B34:G34">SUM(B8+B21)</f>
        <v>129644593</v>
      </c>
      <c r="C34" s="4">
        <f t="shared" si="7"/>
        <v>19627779.51</v>
      </c>
      <c r="D34" s="4">
        <f t="shared" si="7"/>
        <v>149272372.51</v>
      </c>
      <c r="E34" s="4">
        <f t="shared" si="7"/>
        <v>81173539.14000002</v>
      </c>
      <c r="F34" s="4">
        <f t="shared" si="7"/>
        <v>78897948.29000002</v>
      </c>
      <c r="G34" s="4">
        <f t="shared" si="7"/>
        <v>68098833.36999999</v>
      </c>
    </row>
    <row r="35" spans="1:7" ht="17.25" customHeight="1" thickBot="1">
      <c r="A35" s="23"/>
      <c r="B35" s="24"/>
      <c r="C35" s="25"/>
      <c r="D35" s="25"/>
      <c r="E35" s="25"/>
      <c r="F35" s="25"/>
      <c r="G35" s="25"/>
    </row>
  </sheetData>
  <sheetProtection password="D91E" sheet="1"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2019-11-22T19:50:53Z</cp:lastPrinted>
  <dcterms:created xsi:type="dcterms:W3CDTF">2016-10-28T18:34:08Z</dcterms:created>
  <dcterms:modified xsi:type="dcterms:W3CDTF">2021-01-26T23:10:27Z</dcterms:modified>
  <cp:category/>
  <cp:version/>
  <cp:contentType/>
  <cp:contentStatus/>
</cp:coreProperties>
</file>